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1. Term Audit" sheetId="2" state="visible" r:id="rId4"/>
    <sheet name="2. Commercial Dictionary" sheetId="3" state="visible" r:id="rId5"/>
    <sheet name="3. Stage Architecture" sheetId="4" state="visible" r:id="rId6"/>
    <sheet name="4. Forecast Taxonomy" sheetId="5" state="visible" r:id="rId7"/>
    <sheet name="5. Adoption ROA" sheetId="6" state="visible" r:id="rId8"/>
    <sheet name="6. Language Maturity Scan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<sst xmlns="http://schemas.openxmlformats.org/spreadsheetml/2006/main" count="285" uniqueCount="222">
  <si>
    <t xml:space="preserve">OTGE Commercial Dictionary Workbook — Language Pillar</t>
  </si>
  <si>
    <t xml:space="preserve">One-Team Growth Engine · v1.0 · July 2026 · Jan Bultinck BVBA · oneteamgrowthengine.com</t>
  </si>
  <si>
    <t xml:space="preserve">PURPOSE — This workbook operationalizes the Language pillar of the One-Team Growth Engine: one shared commercial vocabulary, enforced across People (coaching &amp; hiring), Process (stage exit criteria) and Data (CRM &amp; forecast taxonomy).</t>
  </si>
  <si>
    <t xml:space="preserve">HOW TO USE — RECOMMENDED SEQUENCE</t>
  </si>
  <si>
    <t xml:space="preserve">1. Term Audit: Capture how Sales, Marketing/CS and the CRM currently define each core term. Mark each term Aligned / Conflict / Missing. The conflict count is your burning platform.</t>
  </si>
  <si>
    <t xml:space="preserve">2. Commercial Dictionary: Agree the canonical one-sentence definition per term (max 15 terms). Draft it WITH senior reps, not for them. Version it like a product.</t>
  </si>
  <si>
    <t xml:space="preserve">3. Stage Architecture: Map pipeline stages onto the bow-tie, with customer-verifiable exit criteria and the CRM field that captures the evidence.</t>
  </si>
  <si>
    <t xml:space="preserve">4. Forecast Taxonomy: Define Commit / Best Case / Pipeline with evidence thresholds; the weighted-pipeline calculator shows the forecast impact live.</t>
  </si>
  <si>
    <t xml:space="preserve">5. Adoption ROA: Results–Objectives–Activities plan to make the dictionary operational in CRM, weekly pipeline review and onboarding.</t>
  </si>
  <si>
    <t xml:space="preserve">6. Maturity Scan: Score the three Language cells of the OTGE grid (1–5), self vs facilitator. The delta is where the work is.</t>
  </si>
  <si>
    <t xml:space="preserve">LEGEND</t>
  </si>
  <si>
    <t xml:space="preserve">Yellow cells: Your input — fill these in.</t>
  </si>
  <si>
    <t xml:space="preserve">Blue text: Pre-populated reference model / example values — replace with your own evidence. Keep what fits, challenge what doesn't.</t>
  </si>
  <si>
    <t xml:space="preserve">Black text: Formulas and fixed structure — do not overwrite.</t>
  </si>
  <si>
    <t xml:space="preserve">POSITIONING — OTGE is the organizational layer on top of the revenue architecture of Jacco van der Kooij / Winning by Design (bow-tie model). The framework is open source (CC BY-SA 4.0); this application workbook accompanies facilitated Dictionary Sprints and diagnostics by Jan Bultinck BVBA.</t>
  </si>
  <si>
    <t xml:space="preserve">Term Audit — current state</t>
  </si>
  <si>
    <t xml:space="preserve">How is each core term defined today? Example rows in blue: replace with your organization's actual language. Status column: type Aligned / Conflict / Missing.</t>
  </si>
  <si>
    <t xml:space="preserve">Term</t>
  </si>
  <si>
    <t xml:space="preserve">Sales definition (as used today)</t>
  </si>
  <si>
    <t xml:space="preserve">Marketing / CS definition (as used today)</t>
  </si>
  <si>
    <t xml:space="preserve">CRM field &amp; system definition</t>
  </si>
  <si>
    <t xml:space="preserve">Status</t>
  </si>
  <si>
    <t xml:space="preserve">MQL</t>
  </si>
  <si>
    <t xml:space="preserve">Anyone who downloaded something and looks like our ICP</t>
  </si>
  <si>
    <t xml:space="preserve">Lead score ≥ 60 based on content engagement</t>
  </si>
  <si>
    <t xml:space="preserve">Checkbox 'Marketing Qualified' — no criteria documented</t>
  </si>
  <si>
    <t xml:space="preserve">Conflict</t>
  </si>
  <si>
    <t xml:space="preserve">SQL</t>
  </si>
  <si>
    <t xml:space="preserve">Rep had a first call and 'sees potential'</t>
  </si>
  <si>
    <t xml:space="preserve">MQL accepted by sales within 5 days</t>
  </si>
  <si>
    <t xml:space="preserve">Stage = 'Qualifying' — set manually</t>
  </si>
  <si>
    <t xml:space="preserve">Champion</t>
  </si>
  <si>
    <t xml:space="preserve">Our main contact</t>
  </si>
  <si>
    <t xml:space="preserve">Not used</t>
  </si>
  <si>
    <t xml:space="preserve">Contact role field, rarely filled</t>
  </si>
  <si>
    <t xml:space="preserve">Discovery complete</t>
  </si>
  <si>
    <t xml:space="preserve">Demo delivered</t>
  </si>
  <si>
    <t xml:space="preserve">Stage moved past 'Discovery'</t>
  </si>
  <si>
    <t xml:space="preserve">Commit</t>
  </si>
  <si>
    <t xml:space="preserve">Rep is confident it closes this quarter</t>
  </si>
  <si>
    <t xml:space="preserve">Forecast category picked by rep</t>
  </si>
  <si>
    <t xml:space="preserve">Closed-lost reason</t>
  </si>
  <si>
    <t xml:space="preserve">Free-text, usually 'price'</t>
  </si>
  <si>
    <t xml:space="preserve">Free-text field, 40% blank</t>
  </si>
  <si>
    <t xml:space="preserve">Missing</t>
  </si>
  <si>
    <t xml:space="preserve">Opportunity</t>
  </si>
  <si>
    <t xml:space="preserve">Any account we are talking to</t>
  </si>
  <si>
    <t xml:space="preserve">Any account with an open deal</t>
  </si>
  <si>
    <t xml:space="preserve">Record created at rep's discretion</t>
  </si>
  <si>
    <t xml:space="preserve">Pipeline coverage</t>
  </si>
  <si>
    <t xml:space="preserve">3x quota, counted on total pipeline</t>
  </si>
  <si>
    <t xml:space="preserve">Report divides all open pipeline by quota</t>
  </si>
  <si>
    <t xml:space="preserve">Aligned</t>
  </si>
  <si>
    <t xml:space="preserve">Terms audited</t>
  </si>
  <si>
    <t xml:space="preserve">Conflicts</t>
  </si>
  <si>
    <t xml:space="preserve">Commercial Dictionary — canonical definitions (max 15 terms)</t>
  </si>
  <si>
    <t xml:space="preserve">One sentence per term. If a definition needs a paragraph, it isn't a definition yet. Blue = reference model: adapt with your senior reps.</t>
  </si>
  <si>
    <t xml:space="preserve">#</t>
  </si>
  <si>
    <t xml:space="preserve">Canonical definition (one sentence)</t>
  </si>
  <si>
    <t xml:space="preserve">Owner</t>
  </si>
  <si>
    <t xml:space="preserve">Version</t>
  </si>
  <si>
    <t xml:space="preserve">Last updated</t>
  </si>
  <si>
    <t xml:space="preserve">Lead</t>
  </si>
  <si>
    <t xml:space="preserve">A person at a target account who has shown a signal of interest but is not yet qualified against ICP criteria.</t>
  </si>
  <si>
    <t xml:space="preserve">CRO</t>
  </si>
  <si>
    <t xml:space="preserve">1.0</t>
  </si>
  <si>
    <t xml:space="preserve">2026-07</t>
  </si>
  <si>
    <t xml:space="preserve">A lead matching the ICP that has crossed the agreed engagement threshold and is handed to sales with full context.</t>
  </si>
  <si>
    <t xml:space="preserve">An MQL where a rep has verified, in conversation, a problem we solve, and the customer has agreed to a next step.</t>
  </si>
  <si>
    <t xml:space="preserve">An SQL with a customer-confirmed problem, an identified economic buyer, and a target decision date.</t>
  </si>
  <si>
    <t xml:space="preserve">A person with personal stakes in the outcome who actively sells internally when we are not in the room.</t>
  </si>
  <si>
    <t xml:space="preserve">Economic buyer</t>
  </si>
  <si>
    <t xml:space="preserve">The person who can release budget for this decision without asking anyone else's permission.</t>
  </si>
  <si>
    <t xml:space="preserve">The customer has verbalized the cost of doing nothing, in their own numbers, and confirmed it in writing.</t>
  </si>
  <si>
    <t xml:space="preserve">Validation complete</t>
  </si>
  <si>
    <t xml:space="preserve">The evaluation committee, decision criteria and decision date are confirmed by the customer in writing.</t>
  </si>
  <si>
    <t xml:space="preserve">A deal meeting all Commit evidence thresholds in the Forecast Taxonomy; forecast at full value.</t>
  </si>
  <si>
    <t xml:space="preserve">Best Case</t>
  </si>
  <si>
    <t xml:space="preserve">A deal with a confirmed decision process but at least one Commit criterion still open.</t>
  </si>
  <si>
    <t xml:space="preserve">One of six fixed categories, selected from the customer's stated reason — never free text.</t>
  </si>
  <si>
    <t xml:space="preserve">Renewal at risk</t>
  </si>
  <si>
    <t xml:space="preserve">A live customer whose adoption or impact metrics fall below the agreed health threshold.</t>
  </si>
  <si>
    <t xml:space="preserve">Expansion opportunity</t>
  </si>
  <si>
    <t xml:space="preserve">A live customer with a customer-confirmed new problem or scope beyond the current agreement.</t>
  </si>
  <si>
    <t xml:space="preserve">THE RETIREMENT LIST — words banned for meaninglessness</t>
  </si>
  <si>
    <t xml:space="preserve">Why it is banned</t>
  </si>
  <si>
    <t xml:space="preserve">Engaged</t>
  </si>
  <si>
    <t xml:space="preserve">Describes seller hope, not customer evidence.</t>
  </si>
  <si>
    <t xml:space="preserve">Warm</t>
  </si>
  <si>
    <t xml:space="preserve">Temperature is not a qualification criterion.</t>
  </si>
  <si>
    <t xml:space="preserve">They loved the demo</t>
  </si>
  <si>
    <t xml:space="preserve">Applause is not a milestone; a confirmed next step is.</t>
  </si>
  <si>
    <t xml:space="preserve">Stage Architecture — mapped onto the bow-tie</t>
  </si>
  <si>
    <t xml:space="preserve">Exit criteria must be customer-verifiable evidence, never seller activity. Blue = reference model (Winning by Design bow-tie vocabulary): replace with your evidence.</t>
  </si>
  <si>
    <t xml:space="preserve">Pipeline stage</t>
  </si>
  <si>
    <t xml:space="preserve">Bow-tie stage</t>
  </si>
  <si>
    <t xml:space="preserve">Entry criterion</t>
  </si>
  <si>
    <t xml:space="preserve">Exit criteria (customer-verifiable, 2–3)</t>
  </si>
  <si>
    <t xml:space="preserve">Evidence artifact</t>
  </si>
  <si>
    <t xml:space="preserve">CRM field</t>
  </si>
  <si>
    <t xml:space="preserve">Prospecting</t>
  </si>
  <si>
    <t xml:space="preserve">Awareness</t>
  </si>
  <si>
    <t xml:space="preserve">Account matches ICP; trigger event identified</t>
  </si>
  <si>
    <t xml:space="preserve">1) Customer accepts a first meeting with a stated reason. 2) Problem hypothesis acknowledged as worth exploring.</t>
  </si>
  <si>
    <t xml:space="preserve">Meeting confirmation incl. customer's stated interest</t>
  </si>
  <si>
    <t xml:space="preserve">Stage + 'Trigger event' field</t>
  </si>
  <si>
    <t xml:space="preserve">SDR</t>
  </si>
  <si>
    <t xml:space="preserve">Discovery</t>
  </si>
  <si>
    <t xml:space="preserve">Education</t>
  </si>
  <si>
    <t xml:space="preserve">First meeting held with problem owner</t>
  </si>
  <si>
    <t xml:space="preserve">1) Customer verbalizes cost of doing nothing in own numbers. 2) Champion identified per Dictionary definition. 3) Customer agrees to involve economic buyer.</t>
  </si>
  <si>
    <t xml:space="preserve">Discovery summary email confirmed by customer</t>
  </si>
  <si>
    <t xml:space="preserve">'Cost of inaction' + 'Champion' fields</t>
  </si>
  <si>
    <t xml:space="preserve">AE</t>
  </si>
  <si>
    <t xml:space="preserve">Validation</t>
  </si>
  <si>
    <t xml:space="preserve">Selection</t>
  </si>
  <si>
    <t xml:space="preserve">Economic buyer has joined at least one conversation</t>
  </si>
  <si>
    <t xml:space="preserve">1) Decision criteria and date confirmed in writing. 2) Evaluation committee named. 3) Mutual action plan accepted by customer.</t>
  </si>
  <si>
    <t xml:space="preserve">Customer-accepted mutual action plan</t>
  </si>
  <si>
    <t xml:space="preserve">'Decision date' + 'MAP link' fields</t>
  </si>
  <si>
    <t xml:space="preserve">Negotiation</t>
  </si>
  <si>
    <t xml:space="preserve">Verbal or written intent received</t>
  </si>
  <si>
    <t xml:space="preserve">1) Commercial terms confirmed by economic buyer. 2) Legal/procurement path and signature date confirmed by customer.</t>
  </si>
  <si>
    <t xml:space="preserve">Redlined contract / procurement confirmation</t>
  </si>
  <si>
    <t xml:space="preserve">Forecast category = Commit</t>
  </si>
  <si>
    <t xml:space="preserve">Onboarding</t>
  </si>
  <si>
    <t xml:space="preserve">Onboard</t>
  </si>
  <si>
    <t xml:space="preserve">Contract signed; kick-off scheduled</t>
  </si>
  <si>
    <t xml:space="preserve">1) Success criteria from sales cycle re-confirmed by customer. 2) First-value milestone achieved and acknowledged.</t>
  </si>
  <si>
    <t xml:space="preserve">Kick-off deck with customer-signed success criteria</t>
  </si>
  <si>
    <t xml:space="preserve">'Go-live date' + 'Success criteria' fields</t>
  </si>
  <si>
    <t xml:space="preserve">CS</t>
  </si>
  <si>
    <t xml:space="preserve">Adoption &amp; Impact</t>
  </si>
  <si>
    <t xml:space="preserve">Adoption</t>
  </si>
  <si>
    <t xml:space="preserve">First value delivered</t>
  </si>
  <si>
    <t xml:space="preserve">1) Agreed usage/health threshold met. 2) Customer confirms measured impact vs success criteria in QBR.</t>
  </si>
  <si>
    <t xml:space="preserve">QBR record with customer-confirmed impact</t>
  </si>
  <si>
    <t xml:space="preserve">'Health score' + 'Impact confirmed' fields</t>
  </si>
  <si>
    <t xml:space="preserve">Expansion / Renewal</t>
  </si>
  <si>
    <t xml:space="preserve">Expansion</t>
  </si>
  <si>
    <t xml:space="preserve">Impact confirmed; renewal window open</t>
  </si>
  <si>
    <t xml:space="preserve">1) Customer confirms new problem or scope (expansion) or continued impact (renewal). 2) Economic buyer re-engaged for the new decision.</t>
  </si>
  <si>
    <t xml:space="preserve">Expansion/renewal opportunity record with customer confirmation</t>
  </si>
  <si>
    <t xml:space="preserve">New opportunity linked to account</t>
  </si>
  <si>
    <t xml:space="preserve">AE + CS</t>
  </si>
  <si>
    <t xml:space="preserve">Forecast Taxonomy — evidence thresholds + weighted pipeline</t>
  </si>
  <si>
    <t xml:space="preserve">Categories tie to the weekly forecast cadence (Rhythm pillar). Yellow = enter your open pipeline value per category; weights in blue are reference assumptions — calibrate to your own win-rate history.</t>
  </si>
  <si>
    <t xml:space="preserve">Category</t>
  </si>
  <si>
    <t xml:space="preserve">Definition</t>
  </si>
  <si>
    <t xml:space="preserve">Evidence threshold (per Stage Architecture)</t>
  </si>
  <si>
    <t xml:space="preserve">Weekly cadence question</t>
  </si>
  <si>
    <t xml:space="preserve">Weight (%)</t>
  </si>
  <si>
    <t xml:space="preserve">Open pipeline (€)</t>
  </si>
  <si>
    <t xml:space="preserve">Weighted (€)</t>
  </si>
  <si>
    <t xml:space="preserve">Will close in period; forecast at full value.</t>
  </si>
  <si>
    <t xml:space="preserve">All Negotiation exit criteria met: terms confirmed by economic buyer, signature date confirmed by customer.</t>
  </si>
  <si>
    <t xml:space="preserve">What changed since last week on any Commit deal?</t>
  </si>
  <si>
    <t xml:space="preserve">Confirmed decision process; one Commit criterion still open.</t>
  </si>
  <si>
    <t xml:space="preserve">Validation exit criteria met; decision date inside the period.</t>
  </si>
  <si>
    <t xml:space="preserve">What single piece of customer evidence moves this to Commit?</t>
  </si>
  <si>
    <t xml:space="preserve">Pipeline</t>
  </si>
  <si>
    <t xml:space="preserve">Qualified opportunity per Dictionary; decision path not yet confirmed.</t>
  </si>
  <si>
    <t xml:space="preserve">Discovery exit criteria met: cost of inaction verbalized, champion identified.</t>
  </si>
  <si>
    <t xml:space="preserve">Is this still real — what did the customer do last 14 days?</t>
  </si>
  <si>
    <t xml:space="preserve">Upside</t>
  </si>
  <si>
    <t xml:space="preserve">Early-stage; not counted in the forecast call.</t>
  </si>
  <si>
    <t xml:space="preserve">SQL definition met; discovery not complete.</t>
  </si>
  <si>
    <t xml:space="preserve">Does this deserve discovery time this week?</t>
  </si>
  <si>
    <t xml:space="preserve">Total open / weighted forecast</t>
  </si>
  <si>
    <t xml:space="preserve">Note: weights are illustrative reference assumptions provided by the workbook author, not benchmarks — replace with your trailing-4-quarter conversion rates per category.</t>
  </si>
  <si>
    <t xml:space="preserve">Adoption ROA — Results, Objectives, Activities</t>
  </si>
  <si>
    <t xml:space="preserve">Same structure as the OTGE Vision workbook ROA tab. Blue = reference plan for a 90-day dictionary rollout; % complete is your input.</t>
  </si>
  <si>
    <t xml:space="preserve">Result (what must be true)</t>
  </si>
  <si>
    <t xml:space="preserve">Objective (measurable)</t>
  </si>
  <si>
    <t xml:space="preserve">Activities</t>
  </si>
  <si>
    <t xml:space="preserve">Standards</t>
  </si>
  <si>
    <t xml:space="preserve">Tracking</t>
  </si>
  <si>
    <t xml:space="preserve">Role</t>
  </si>
  <si>
    <t xml:space="preserve">% complete</t>
  </si>
  <si>
    <t xml:space="preserve">Dictionary is the single source of commercial truth</t>
  </si>
  <si>
    <t xml:space="preserve">v1.0 signed off by CRO + senior reps within 30 days</t>
  </si>
  <si>
    <t xml:space="preserve">2 co-creation sessions with senior reps; conflict list from Term Audit resolved; version published</t>
  </si>
  <si>
    <t xml:space="preserve">Max 15 terms; one sentence each; every term has an owner</t>
  </si>
  <si>
    <t xml:space="preserve">Published version + sign-off record</t>
  </si>
  <si>
    <t xml:space="preserve">CRM mirrors the dictionary</t>
  </si>
  <si>
    <t xml:space="preserve">100% of dictionary terms mapped to CRM fields within 60 days</t>
  </si>
  <si>
    <t xml:space="preserve">Field audit; rename/retire conflicting fields; add evidence fields from Stage Architecture; validation rules on stage moves</t>
  </si>
  <si>
    <t xml:space="preserve">No stage move without exit-criteria fields completed</t>
  </si>
  <si>
    <t xml:space="preserve">CRM admin report: % deals passing validation</t>
  </si>
  <si>
    <t xml:space="preserve">RevOps</t>
  </si>
  <si>
    <t xml:space="preserve">Weekly pipeline review runs on dictionary language</t>
  </si>
  <si>
    <t xml:space="preserve">100% of Commit deals meet evidence thresholds within 60 days</t>
  </si>
  <si>
    <t xml:space="preserve">Rebuild review agenda on cadence questions (Forecast Taxonomy); challenge deals against exit criteria only</t>
  </si>
  <si>
    <t xml:space="preserve">No deal discussed in adjectives; evidence or it moves back</t>
  </si>
  <si>
    <t xml:space="preserve">Weekly: # deals downgraded for missing evidence</t>
  </si>
  <si>
    <t xml:space="preserve">Sales managers</t>
  </si>
  <si>
    <t xml:space="preserve">New hires learn the language before the product</t>
  </si>
  <si>
    <t xml:space="preserve">Dictionary in onboarding day 1 from next cohort</t>
  </si>
  <si>
    <t xml:space="preserve">Add dictionary module to onboarding; certification quiz; buddy checks in week 2</t>
  </si>
  <si>
    <t xml:space="preserve">New hire can state all 15 definitions unprompted</t>
  </si>
  <si>
    <t xml:space="preserve">Onboarding checklist + quiz scores</t>
  </si>
  <si>
    <t xml:space="preserve">Enablement</t>
  </si>
  <si>
    <t xml:space="preserve">Overall adoption</t>
  </si>
  <si>
    <t xml:space="preserve">Language Maturity Scan — OTGE grid, Language row</t>
  </si>
  <si>
    <t xml:space="preserve">Score 1–5 per dimension. Self-score first; facilitator scores after evidence review. The delta is the coaching conversation.</t>
  </si>
  <si>
    <t xml:space="preserve">Dimension</t>
  </si>
  <si>
    <t xml:space="preserve">Diagnostic question</t>
  </si>
  <si>
    <t xml:space="preserve">What a 5 looks like</t>
  </si>
  <si>
    <t xml:space="preserve">Self (1–5)</t>
  </si>
  <si>
    <t xml:space="preserve">Facilitator (1–5)</t>
  </si>
  <si>
    <t xml:space="preserve">Delta</t>
  </si>
  <si>
    <t xml:space="preserve">People</t>
  </si>
  <si>
    <t xml:space="preserve">Can any rep, manager and CS lead state the definition of 'champion' and 'commit' identically, unprompted?</t>
  </si>
  <si>
    <t xml:space="preserve">One vocabulary in coaching, hiring and QBRs; new hires certified on the dictionary in week 1.</t>
  </si>
  <si>
    <t xml:space="preserve">Process</t>
  </si>
  <si>
    <t xml:space="preserve">Does any deal ever advance a stage without meeting customer-verifiable exit criteria?</t>
  </si>
  <si>
    <t xml:space="preserve">Zero exceptions — including top reps and quarter end; evidence artifacts attached to every stage move.</t>
  </si>
  <si>
    <t xml:space="preserve">Data</t>
  </si>
  <si>
    <t xml:space="preserve">Does 'Commit' produce the same forecast behavior in every team and region?</t>
  </si>
  <si>
    <t xml:space="preserve">Forecast rolls up without manual translation; taxonomy fields drive reporting and any AI/analytics layer.</t>
  </si>
  <si>
    <t xml:space="preserve">Average</t>
  </si>
  <si>
    <t xml:space="preserve">Reading the score: 1 = tribal dialects (every rep their own definitions) · 3 = documented but unenforced · 5 = one language, enforced in CRM, cadence and coaching. Scores are illustrative example inputs — replace with your own.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</si>
</sst>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General"/>
    <numFmt numFmtId="166" formatCode="0%"/>
    <numFmt numFmtId="167" formatCode="\€#,##0"/>
    <numFmt numFmtId="168" formatCode="0.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3B57"/>
      <name val="Arial"/>
      <family val="0"/>
      <charset val="1"/>
    </font>
    <font>
      <i val="true"/>
      <sz val="9"/>
      <color rgb="FF80808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"/>
      <color rgb="FF0000FF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3B57"/>
        <bgColor rgb="FF003366"/>
      </patternFill>
    </fill>
    <fill>
      <patternFill patternType="solid">
        <fgColor rgb="FFEEF3F7"/>
        <bgColor rgb="FFFFFFFF"/>
      </patternFill>
    </fill>
    <fill>
      <patternFill patternType="solid">
        <fgColor rgb="FF2E7D6E"/>
        <bgColor rgb="FF0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6" fillId="2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6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0B0"/>
      <rgbColor rgb="FF808080"/>
      <rgbColor rgb="FF9999FF"/>
      <rgbColor rgb="FF993366"/>
      <rgbColor rgb="FFEEF3F7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2E7D6E"/>
      <rgbColor rgb="FF003300"/>
      <rgbColor rgb="FF333300"/>
      <rgbColor rgb="FF993300"/>
      <rgbColor rgb="FF993366"/>
      <rgbColor rgb="FF333399"/>
      <rgbColor rgb="FF1F3B5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1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B4" s="3"/>
    </row>
    <row r="5" customFormat="false" ht="23.85" hidden="false" customHeight="false" outlineLevel="0" collapsed="false">
      <c r="B5" s="3" t="s">
        <v>2</v>
      </c>
    </row>
    <row r="6" customFormat="false" ht="15" hidden="false" customHeight="false" outlineLevel="0" collapsed="false">
      <c r="B6" s="3"/>
    </row>
    <row r="7" customFormat="false" ht="15" hidden="false" customHeight="false" outlineLevel="0" collapsed="false">
      <c r="B7" s="4" t="s">
        <v>3</v>
      </c>
    </row>
    <row r="8" customFormat="false" ht="23.85" hidden="false" customHeight="false" outlineLevel="0" collapsed="false">
      <c r="B8" s="3" t="s">
        <v>4</v>
      </c>
    </row>
    <row r="9" customFormat="false" ht="23.85" hidden="false" customHeight="false" outlineLevel="0" collapsed="false">
      <c r="B9" s="3" t="s">
        <v>5</v>
      </c>
    </row>
    <row r="10" customFormat="false" ht="23.85" hidden="false" customHeight="false" outlineLevel="0" collapsed="false">
      <c r="B10" s="3" t="s">
        <v>6</v>
      </c>
    </row>
    <row r="11" customFormat="false" ht="23.85" hidden="false" customHeight="false" outlineLevel="0" collapsed="false">
      <c r="B11" s="3" t="s">
        <v>7</v>
      </c>
    </row>
    <row r="12" customFormat="false" ht="15" hidden="false" customHeight="false" outlineLevel="0" collapsed="false">
      <c r="B12" s="3" t="s">
        <v>8</v>
      </c>
    </row>
    <row r="13" customFormat="false" ht="15" hidden="false" customHeight="false" outlineLevel="0" collapsed="false">
      <c r="B13" s="3" t="s">
        <v>9</v>
      </c>
    </row>
    <row r="14" customFormat="false" ht="15" hidden="false" customHeight="false" outlineLevel="0" collapsed="false">
      <c r="B14" s="3"/>
    </row>
    <row r="15" customFormat="false" ht="15" hidden="false" customHeight="false" outlineLevel="0" collapsed="false">
      <c r="B15" s="4" t="s">
        <v>10</v>
      </c>
    </row>
    <row r="16" customFormat="false" ht="15" hidden="false" customHeight="false" outlineLevel="0" collapsed="false">
      <c r="B16" s="3" t="s">
        <v>11</v>
      </c>
    </row>
    <row r="17" customFormat="false" ht="15" hidden="false" customHeight="false" outlineLevel="0" collapsed="false">
      <c r="B17" s="5" t="s">
        <v>12</v>
      </c>
    </row>
    <row r="18" customFormat="false" ht="15" hidden="false" customHeight="false" outlineLevel="0" collapsed="false">
      <c r="B18" s="6" t="s">
        <v>13</v>
      </c>
    </row>
    <row r="19" customFormat="false" ht="15" hidden="false" customHeight="false" outlineLevel="0" collapsed="false">
      <c r="B19" s="3"/>
    </row>
    <row r="20" customFormat="false" ht="35.05" hidden="false" customHeight="false" outlineLevel="0" collapsed="false">
      <c r="B20" s="3" t="s">
        <v>14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4" min="2" style="0" width="34"/>
    <col collapsed="false" customWidth="true" hidden="false" outlineLevel="0" max="5" min="5" style="0" width="14"/>
  </cols>
  <sheetData>
    <row r="1" customFormat="false" ht="17.35" hidden="false" customHeight="false" outlineLevel="0" collapsed="false">
      <c r="A1" s="1" t="s">
        <v>15</v>
      </c>
    </row>
    <row r="2" customFormat="false" ht="15" hidden="false" customHeight="false" outlineLevel="0" collapsed="false">
      <c r="A2" s="2" t="s">
        <v>16</v>
      </c>
    </row>
    <row r="4" customFormat="false" ht="23.85" hidden="false" customHeight="false" outlineLevel="0" collapsed="false">
      <c r="A4" s="7" t="s">
        <v>17</v>
      </c>
      <c r="B4" s="7" t="s">
        <v>18</v>
      </c>
      <c r="C4" s="7" t="s">
        <v>19</v>
      </c>
      <c r="D4" s="7" t="s">
        <v>20</v>
      </c>
      <c r="E4" s="7" t="s">
        <v>21</v>
      </c>
    </row>
    <row r="5" customFormat="false" ht="23.85" hidden="false" customHeight="false" outlineLevel="0" collapsed="false">
      <c r="A5" s="8" t="s">
        <v>22</v>
      </c>
      <c r="B5" s="8" t="s">
        <v>23</v>
      </c>
      <c r="C5" s="8" t="s">
        <v>24</v>
      </c>
      <c r="D5" s="8" t="s">
        <v>25</v>
      </c>
      <c r="E5" s="9" t="s">
        <v>26</v>
      </c>
    </row>
    <row r="6" customFormat="false" ht="15" hidden="false" customHeight="false" outlineLevel="0" collapsed="false">
      <c r="A6" s="10" t="s">
        <v>27</v>
      </c>
      <c r="B6" s="10" t="s">
        <v>28</v>
      </c>
      <c r="C6" s="10" t="s">
        <v>29</v>
      </c>
      <c r="D6" s="10" t="s">
        <v>30</v>
      </c>
      <c r="E6" s="9" t="s">
        <v>26</v>
      </c>
    </row>
    <row r="7" customFormat="false" ht="15" hidden="false" customHeight="false" outlineLevel="0" collapsed="false">
      <c r="A7" s="8" t="s">
        <v>31</v>
      </c>
      <c r="B7" s="8" t="s">
        <v>32</v>
      </c>
      <c r="C7" s="8" t="s">
        <v>33</v>
      </c>
      <c r="D7" s="8" t="s">
        <v>34</v>
      </c>
      <c r="E7" s="9" t="s">
        <v>26</v>
      </c>
    </row>
    <row r="8" customFormat="false" ht="15" hidden="false" customHeight="false" outlineLevel="0" collapsed="false">
      <c r="A8" s="10" t="s">
        <v>35</v>
      </c>
      <c r="B8" s="10" t="s">
        <v>36</v>
      </c>
      <c r="C8" s="10" t="s">
        <v>33</v>
      </c>
      <c r="D8" s="10" t="s">
        <v>37</v>
      </c>
      <c r="E8" s="9" t="s">
        <v>26</v>
      </c>
    </row>
    <row r="9" customFormat="false" ht="15" hidden="false" customHeight="false" outlineLevel="0" collapsed="false">
      <c r="A9" s="8" t="s">
        <v>38</v>
      </c>
      <c r="B9" s="8" t="s">
        <v>39</v>
      </c>
      <c r="C9" s="8" t="s">
        <v>33</v>
      </c>
      <c r="D9" s="8" t="s">
        <v>40</v>
      </c>
      <c r="E9" s="9" t="s">
        <v>26</v>
      </c>
    </row>
    <row r="10" customFormat="false" ht="15" hidden="false" customHeight="false" outlineLevel="0" collapsed="false">
      <c r="A10" s="10" t="s">
        <v>41</v>
      </c>
      <c r="B10" s="10" t="s">
        <v>42</v>
      </c>
      <c r="C10" s="10" t="s">
        <v>33</v>
      </c>
      <c r="D10" s="10" t="s">
        <v>43</v>
      </c>
      <c r="E10" s="9" t="s">
        <v>44</v>
      </c>
    </row>
    <row r="11" customFormat="false" ht="15" hidden="false" customHeight="false" outlineLevel="0" collapsed="false">
      <c r="A11" s="8" t="s">
        <v>45</v>
      </c>
      <c r="B11" s="8" t="s">
        <v>46</v>
      </c>
      <c r="C11" s="8" t="s">
        <v>47</v>
      </c>
      <c r="D11" s="8" t="s">
        <v>48</v>
      </c>
      <c r="E11" s="9" t="s">
        <v>26</v>
      </c>
    </row>
    <row r="12" customFormat="false" ht="15" hidden="false" customHeight="false" outlineLevel="0" collapsed="false">
      <c r="A12" s="10" t="s">
        <v>49</v>
      </c>
      <c r="B12" s="10" t="s">
        <v>50</v>
      </c>
      <c r="C12" s="10" t="s">
        <v>33</v>
      </c>
      <c r="D12" s="10" t="s">
        <v>51</v>
      </c>
      <c r="E12" s="9" t="s">
        <v>52</v>
      </c>
    </row>
    <row r="13" customFormat="false" ht="15" hidden="false" customHeight="false" outlineLevel="0" collapsed="false">
      <c r="A13" s="11"/>
      <c r="B13" s="11"/>
      <c r="C13" s="11"/>
      <c r="D13" s="11"/>
      <c r="E13" s="11"/>
    </row>
    <row r="14" customFormat="false" ht="15" hidden="false" customHeight="false" outlineLevel="0" collapsed="false">
      <c r="A14" s="11"/>
      <c r="B14" s="11"/>
      <c r="C14" s="11"/>
      <c r="D14" s="11"/>
      <c r="E14" s="11"/>
    </row>
    <row r="15" customFormat="false" ht="15" hidden="false" customHeight="false" outlineLevel="0" collapsed="false">
      <c r="A15" s="11"/>
      <c r="B15" s="11"/>
      <c r="C15" s="11"/>
      <c r="D15" s="11"/>
      <c r="E15" s="11"/>
    </row>
    <row r="16" customFormat="false" ht="15" hidden="false" customHeight="false" outlineLevel="0" collapsed="false">
      <c r="A16" s="11"/>
      <c r="B16" s="11"/>
      <c r="C16" s="11"/>
      <c r="D16" s="11"/>
      <c r="E16" s="11"/>
    </row>
    <row r="18" customFormat="false" ht="15" hidden="false" customHeight="false" outlineLevel="0" collapsed="false">
      <c r="A18" s="12" t="s">
        <v>53</v>
      </c>
      <c r="B18" s="13" t="n">
        <f aca="false">COUNTA(A5:A16)</f>
        <v>8</v>
      </c>
    </row>
    <row r="19" customFormat="false" ht="15" hidden="false" customHeight="false" outlineLevel="0" collapsed="false">
      <c r="A19" s="12" t="s">
        <v>54</v>
      </c>
      <c r="B19" s="13" t="n">
        <f aca="false">COUNTIF(E5:E16,"Conflict")</f>
        <v>6</v>
      </c>
    </row>
    <row r="20" customFormat="false" ht="15" hidden="false" customHeight="false" outlineLevel="0" collapsed="false">
      <c r="A20" s="12" t="s">
        <v>44</v>
      </c>
      <c r="B20" s="13" t="n">
        <f aca="false">COUNTIF(E5:E16,"Missing")</f>
        <v>1</v>
      </c>
    </row>
    <row r="21" customFormat="false" ht="15" hidden="false" customHeight="false" outlineLevel="0" collapsed="false">
      <c r="A21" s="12" t="s">
        <v>52</v>
      </c>
      <c r="B21" s="13" t="n">
        <f aca="false">COUNTIF(E5:E16,"Aligned")</f>
        <v>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0"/>
    <col collapsed="false" customWidth="true" hidden="false" outlineLevel="0" max="3" min="3" style="0" width="60"/>
    <col collapsed="false" customWidth="true" hidden="false" outlineLevel="0" max="4" min="4" style="0" width="16"/>
    <col collapsed="false" customWidth="true" hidden="false" outlineLevel="0" max="5" min="5" style="0" width="10"/>
    <col collapsed="false" customWidth="true" hidden="false" outlineLevel="0" max="6" min="6" style="0" width="14"/>
  </cols>
  <sheetData>
    <row r="1" customFormat="false" ht="17.35" hidden="false" customHeight="false" outlineLevel="0" collapsed="false">
      <c r="A1" s="1" t="s">
        <v>55</v>
      </c>
    </row>
    <row r="2" customFormat="false" ht="15" hidden="false" customHeight="false" outlineLevel="0" collapsed="false">
      <c r="A2" s="2" t="s">
        <v>56</v>
      </c>
    </row>
    <row r="4" customFormat="false" ht="15" hidden="false" customHeight="false" outlineLevel="0" collapsed="false">
      <c r="A4" s="7" t="s">
        <v>57</v>
      </c>
      <c r="B4" s="7" t="s">
        <v>17</v>
      </c>
      <c r="C4" s="7" t="s">
        <v>58</v>
      </c>
      <c r="D4" s="7" t="s">
        <v>59</v>
      </c>
      <c r="E4" s="7" t="s">
        <v>60</v>
      </c>
      <c r="F4" s="7" t="s">
        <v>61</v>
      </c>
    </row>
    <row r="5" customFormat="false" ht="23.85" hidden="false" customHeight="false" outlineLevel="0" collapsed="false">
      <c r="A5" s="8" t="n">
        <v>1</v>
      </c>
      <c r="B5" s="8" t="s">
        <v>62</v>
      </c>
      <c r="C5" s="8" t="s">
        <v>63</v>
      </c>
      <c r="D5" s="8" t="s">
        <v>64</v>
      </c>
      <c r="E5" s="8" t="s">
        <v>65</v>
      </c>
      <c r="F5" s="8" t="s">
        <v>66</v>
      </c>
    </row>
    <row r="6" customFormat="false" ht="23.85" hidden="false" customHeight="false" outlineLevel="0" collapsed="false">
      <c r="A6" s="10" t="n">
        <v>2</v>
      </c>
      <c r="B6" s="10" t="s">
        <v>22</v>
      </c>
      <c r="C6" s="10" t="s">
        <v>67</v>
      </c>
      <c r="D6" s="10" t="s">
        <v>64</v>
      </c>
      <c r="E6" s="10" t="s">
        <v>65</v>
      </c>
      <c r="F6" s="10" t="s">
        <v>66</v>
      </c>
    </row>
    <row r="7" customFormat="false" ht="23.85" hidden="false" customHeight="false" outlineLevel="0" collapsed="false">
      <c r="A7" s="8" t="n">
        <v>3</v>
      </c>
      <c r="B7" s="8" t="s">
        <v>27</v>
      </c>
      <c r="C7" s="8" t="s">
        <v>68</v>
      </c>
      <c r="D7" s="8" t="s">
        <v>64</v>
      </c>
      <c r="E7" s="8" t="s">
        <v>65</v>
      </c>
      <c r="F7" s="8" t="s">
        <v>66</v>
      </c>
    </row>
    <row r="8" customFormat="false" ht="23.85" hidden="false" customHeight="false" outlineLevel="0" collapsed="false">
      <c r="A8" s="10" t="n">
        <v>4</v>
      </c>
      <c r="B8" s="10" t="s">
        <v>45</v>
      </c>
      <c r="C8" s="10" t="s">
        <v>69</v>
      </c>
      <c r="D8" s="10" t="s">
        <v>64</v>
      </c>
      <c r="E8" s="10" t="s">
        <v>65</v>
      </c>
      <c r="F8" s="10" t="s">
        <v>66</v>
      </c>
    </row>
    <row r="9" customFormat="false" ht="23.85" hidden="false" customHeight="false" outlineLevel="0" collapsed="false">
      <c r="A9" s="8" t="n">
        <v>5</v>
      </c>
      <c r="B9" s="8" t="s">
        <v>31</v>
      </c>
      <c r="C9" s="8" t="s">
        <v>70</v>
      </c>
      <c r="D9" s="8" t="s">
        <v>64</v>
      </c>
      <c r="E9" s="8" t="s">
        <v>65</v>
      </c>
      <c r="F9" s="8" t="s">
        <v>66</v>
      </c>
    </row>
    <row r="10" customFormat="false" ht="23.85" hidden="false" customHeight="false" outlineLevel="0" collapsed="false">
      <c r="A10" s="10" t="n">
        <v>6</v>
      </c>
      <c r="B10" s="10" t="s">
        <v>71</v>
      </c>
      <c r="C10" s="10" t="s">
        <v>72</v>
      </c>
      <c r="D10" s="10" t="s">
        <v>64</v>
      </c>
      <c r="E10" s="10" t="s">
        <v>65</v>
      </c>
      <c r="F10" s="10" t="s">
        <v>66</v>
      </c>
    </row>
    <row r="11" customFormat="false" ht="23.85" hidden="false" customHeight="false" outlineLevel="0" collapsed="false">
      <c r="A11" s="8" t="n">
        <v>7</v>
      </c>
      <c r="B11" s="8" t="s">
        <v>35</v>
      </c>
      <c r="C11" s="8" t="s">
        <v>73</v>
      </c>
      <c r="D11" s="8" t="s">
        <v>64</v>
      </c>
      <c r="E11" s="8" t="s">
        <v>65</v>
      </c>
      <c r="F11" s="8" t="s">
        <v>66</v>
      </c>
    </row>
    <row r="12" customFormat="false" ht="23.85" hidden="false" customHeight="false" outlineLevel="0" collapsed="false">
      <c r="A12" s="10" t="n">
        <v>8</v>
      </c>
      <c r="B12" s="10" t="s">
        <v>74</v>
      </c>
      <c r="C12" s="10" t="s">
        <v>75</v>
      </c>
      <c r="D12" s="10" t="s">
        <v>64</v>
      </c>
      <c r="E12" s="10" t="s">
        <v>65</v>
      </c>
      <c r="F12" s="10" t="s">
        <v>66</v>
      </c>
    </row>
    <row r="13" customFormat="false" ht="23.85" hidden="false" customHeight="false" outlineLevel="0" collapsed="false">
      <c r="A13" s="8" t="n">
        <v>9</v>
      </c>
      <c r="B13" s="8" t="s">
        <v>38</v>
      </c>
      <c r="C13" s="8" t="s">
        <v>76</v>
      </c>
      <c r="D13" s="8" t="s">
        <v>64</v>
      </c>
      <c r="E13" s="8" t="s">
        <v>65</v>
      </c>
      <c r="F13" s="8" t="s">
        <v>66</v>
      </c>
    </row>
    <row r="14" customFormat="false" ht="23.85" hidden="false" customHeight="false" outlineLevel="0" collapsed="false">
      <c r="A14" s="10" t="n">
        <v>10</v>
      </c>
      <c r="B14" s="10" t="s">
        <v>77</v>
      </c>
      <c r="C14" s="10" t="s">
        <v>78</v>
      </c>
      <c r="D14" s="10" t="s">
        <v>64</v>
      </c>
      <c r="E14" s="10" t="s">
        <v>65</v>
      </c>
      <c r="F14" s="10" t="s">
        <v>66</v>
      </c>
    </row>
    <row r="15" customFormat="false" ht="23.85" hidden="false" customHeight="false" outlineLevel="0" collapsed="false">
      <c r="A15" s="8" t="n">
        <v>11</v>
      </c>
      <c r="B15" s="8" t="s">
        <v>41</v>
      </c>
      <c r="C15" s="8" t="s">
        <v>79</v>
      </c>
      <c r="D15" s="8" t="s">
        <v>64</v>
      </c>
      <c r="E15" s="8" t="s">
        <v>65</v>
      </c>
      <c r="F15" s="8" t="s">
        <v>66</v>
      </c>
    </row>
    <row r="16" customFormat="false" ht="23.85" hidden="false" customHeight="false" outlineLevel="0" collapsed="false">
      <c r="A16" s="10" t="n">
        <v>12</v>
      </c>
      <c r="B16" s="10" t="s">
        <v>80</v>
      </c>
      <c r="C16" s="10" t="s">
        <v>81</v>
      </c>
      <c r="D16" s="10" t="s">
        <v>64</v>
      </c>
      <c r="E16" s="10" t="s">
        <v>65</v>
      </c>
      <c r="F16" s="10" t="s">
        <v>66</v>
      </c>
    </row>
    <row r="17" customFormat="false" ht="23.85" hidden="false" customHeight="false" outlineLevel="0" collapsed="false">
      <c r="A17" s="8" t="n">
        <v>13</v>
      </c>
      <c r="B17" s="8" t="s">
        <v>82</v>
      </c>
      <c r="C17" s="8" t="s">
        <v>83</v>
      </c>
      <c r="D17" s="8" t="s">
        <v>64</v>
      </c>
      <c r="E17" s="8" t="s">
        <v>65</v>
      </c>
      <c r="F17" s="8" t="s">
        <v>66</v>
      </c>
    </row>
    <row r="18" customFormat="false" ht="15" hidden="false" customHeight="false" outlineLevel="0" collapsed="false">
      <c r="A18" s="13" t="n">
        <v>14</v>
      </c>
      <c r="B18" s="11"/>
      <c r="C18" s="11"/>
      <c r="D18" s="11"/>
      <c r="E18" s="11"/>
      <c r="F18" s="11"/>
    </row>
    <row r="19" customFormat="false" ht="15" hidden="false" customHeight="false" outlineLevel="0" collapsed="false">
      <c r="A19" s="13" t="n">
        <v>15</v>
      </c>
      <c r="B19" s="11"/>
      <c r="C19" s="11"/>
      <c r="D19" s="11"/>
      <c r="E19" s="11"/>
      <c r="F19" s="11"/>
    </row>
    <row r="21" customFormat="false" ht="15" hidden="false" customHeight="false" outlineLevel="0" collapsed="false">
      <c r="B21" s="14" t="s">
        <v>84</v>
      </c>
      <c r="C21" s="14" t="s">
        <v>85</v>
      </c>
    </row>
    <row r="22" customFormat="false" ht="15" hidden="false" customHeight="false" outlineLevel="0" collapsed="false">
      <c r="B22" s="8" t="s">
        <v>86</v>
      </c>
      <c r="C22" s="8" t="s">
        <v>87</v>
      </c>
    </row>
    <row r="23" customFormat="false" ht="15" hidden="false" customHeight="false" outlineLevel="0" collapsed="false">
      <c r="B23" s="8" t="s">
        <v>88</v>
      </c>
      <c r="C23" s="8" t="s">
        <v>89</v>
      </c>
    </row>
    <row r="24" customFormat="false" ht="15" hidden="false" customHeight="false" outlineLevel="0" collapsed="false">
      <c r="B24" s="8" t="s">
        <v>90</v>
      </c>
      <c r="C24" s="8" t="s">
        <v>91</v>
      </c>
    </row>
    <row r="25" customFormat="false" ht="15" hidden="false" customHeight="false" outlineLevel="0" collapsed="false">
      <c r="B25" s="11"/>
      <c r="C25" s="11"/>
    </row>
    <row r="26" customFormat="false" ht="15" hidden="false" customHeight="false" outlineLevel="0" collapsed="false">
      <c r="B26" s="11"/>
      <c r="C26" s="11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6"/>
    <col collapsed="false" customWidth="true" hidden="false" outlineLevel="0" max="3" min="3" style="0" width="32"/>
    <col collapsed="false" customWidth="true" hidden="false" outlineLevel="0" max="4" min="4" style="0" width="46"/>
    <col collapsed="false" customWidth="true" hidden="false" outlineLevel="0" max="5" min="5" style="0" width="28"/>
    <col collapsed="false" customWidth="true" hidden="false" outlineLevel="0" max="6" min="6" style="0" width="24"/>
    <col collapsed="false" customWidth="true" hidden="false" outlineLevel="0" max="7" min="7" style="0" width="12"/>
  </cols>
  <sheetData>
    <row r="1" customFormat="false" ht="17.35" hidden="false" customHeight="false" outlineLevel="0" collapsed="false">
      <c r="A1" s="1" t="s">
        <v>92</v>
      </c>
    </row>
    <row r="2" customFormat="false" ht="15" hidden="false" customHeight="false" outlineLevel="0" collapsed="false">
      <c r="A2" s="2" t="s">
        <v>93</v>
      </c>
    </row>
    <row r="4" customFormat="false" ht="15" hidden="false" customHeight="false" outlineLevel="0" collapsed="false">
      <c r="A4" s="7" t="s">
        <v>94</v>
      </c>
      <c r="B4" s="7" t="s">
        <v>95</v>
      </c>
      <c r="C4" s="7" t="s">
        <v>96</v>
      </c>
      <c r="D4" s="7" t="s">
        <v>97</v>
      </c>
      <c r="E4" s="7" t="s">
        <v>98</v>
      </c>
      <c r="F4" s="7" t="s">
        <v>99</v>
      </c>
      <c r="G4" s="7" t="s">
        <v>59</v>
      </c>
    </row>
    <row r="5" customFormat="false" ht="57.75" hidden="false" customHeight="true" outlineLevel="0" collapsed="false">
      <c r="A5" s="15" t="s">
        <v>100</v>
      </c>
      <c r="B5" s="15" t="s">
        <v>101</v>
      </c>
      <c r="C5" s="15" t="s">
        <v>102</v>
      </c>
      <c r="D5" s="15" t="s">
        <v>103</v>
      </c>
      <c r="E5" s="15" t="s">
        <v>104</v>
      </c>
      <c r="F5" s="15" t="s">
        <v>105</v>
      </c>
      <c r="G5" s="15" t="s">
        <v>106</v>
      </c>
    </row>
    <row r="6" customFormat="false" ht="57.75" hidden="false" customHeight="true" outlineLevel="0" collapsed="false">
      <c r="A6" s="16" t="s">
        <v>107</v>
      </c>
      <c r="B6" s="16" t="s">
        <v>108</v>
      </c>
      <c r="C6" s="16" t="s">
        <v>109</v>
      </c>
      <c r="D6" s="16" t="s">
        <v>110</v>
      </c>
      <c r="E6" s="16" t="s">
        <v>111</v>
      </c>
      <c r="F6" s="16" t="s">
        <v>112</v>
      </c>
      <c r="G6" s="16" t="s">
        <v>113</v>
      </c>
    </row>
    <row r="7" customFormat="false" ht="57.75" hidden="false" customHeight="true" outlineLevel="0" collapsed="false">
      <c r="A7" s="15" t="s">
        <v>114</v>
      </c>
      <c r="B7" s="15" t="s">
        <v>115</v>
      </c>
      <c r="C7" s="15" t="s">
        <v>116</v>
      </c>
      <c r="D7" s="15" t="s">
        <v>117</v>
      </c>
      <c r="E7" s="15" t="s">
        <v>118</v>
      </c>
      <c r="F7" s="15" t="s">
        <v>119</v>
      </c>
      <c r="G7" s="15" t="s">
        <v>113</v>
      </c>
    </row>
    <row r="8" customFormat="false" ht="57.75" hidden="false" customHeight="true" outlineLevel="0" collapsed="false">
      <c r="A8" s="16" t="s">
        <v>120</v>
      </c>
      <c r="B8" s="16" t="s">
        <v>38</v>
      </c>
      <c r="C8" s="16" t="s">
        <v>121</v>
      </c>
      <c r="D8" s="16" t="s">
        <v>122</v>
      </c>
      <c r="E8" s="16" t="s">
        <v>123</v>
      </c>
      <c r="F8" s="16" t="s">
        <v>124</v>
      </c>
      <c r="G8" s="16" t="s">
        <v>113</v>
      </c>
    </row>
    <row r="9" customFormat="false" ht="57.75" hidden="false" customHeight="true" outlineLevel="0" collapsed="false">
      <c r="A9" s="15" t="s">
        <v>125</v>
      </c>
      <c r="B9" s="15" t="s">
        <v>126</v>
      </c>
      <c r="C9" s="15" t="s">
        <v>127</v>
      </c>
      <c r="D9" s="15" t="s">
        <v>128</v>
      </c>
      <c r="E9" s="15" t="s">
        <v>129</v>
      </c>
      <c r="F9" s="15" t="s">
        <v>130</v>
      </c>
      <c r="G9" s="15" t="s">
        <v>131</v>
      </c>
    </row>
    <row r="10" customFormat="false" ht="57.75" hidden="false" customHeight="true" outlineLevel="0" collapsed="false">
      <c r="A10" s="16" t="s">
        <v>132</v>
      </c>
      <c r="B10" s="16" t="s">
        <v>133</v>
      </c>
      <c r="C10" s="16" t="s">
        <v>134</v>
      </c>
      <c r="D10" s="16" t="s">
        <v>135</v>
      </c>
      <c r="E10" s="16" t="s">
        <v>136</v>
      </c>
      <c r="F10" s="16" t="s">
        <v>137</v>
      </c>
      <c r="G10" s="16" t="s">
        <v>131</v>
      </c>
    </row>
    <row r="11" customFormat="false" ht="57.75" hidden="false" customHeight="true" outlineLevel="0" collapsed="false">
      <c r="A11" s="15" t="s">
        <v>138</v>
      </c>
      <c r="B11" s="15" t="s">
        <v>139</v>
      </c>
      <c r="C11" s="15" t="s">
        <v>140</v>
      </c>
      <c r="D11" s="15" t="s">
        <v>141</v>
      </c>
      <c r="E11" s="15" t="s">
        <v>142</v>
      </c>
      <c r="F11" s="15" t="s">
        <v>143</v>
      </c>
      <c r="G11" s="15" t="s">
        <v>144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44"/>
    <col collapsed="false" customWidth="true" hidden="false" outlineLevel="0" max="3" min="3" style="0" width="40"/>
    <col collapsed="false" customWidth="true" hidden="false" outlineLevel="0" max="4" min="4" style="0" width="34"/>
    <col collapsed="false" customWidth="true" hidden="false" outlineLevel="0" max="6" min="5" style="0" width="16"/>
    <col collapsed="false" customWidth="true" hidden="false" outlineLevel="0" max="7" min="7" style="0" width="18"/>
  </cols>
  <sheetData>
    <row r="1" customFormat="false" ht="17.35" hidden="false" customHeight="false" outlineLevel="0" collapsed="false">
      <c r="A1" s="1" t="s">
        <v>145</v>
      </c>
    </row>
    <row r="2" customFormat="false" ht="15" hidden="false" customHeight="false" outlineLevel="0" collapsed="false">
      <c r="A2" s="2" t="s">
        <v>146</v>
      </c>
    </row>
    <row r="4" customFormat="false" ht="15" hidden="false" customHeight="false" outlineLevel="0" collapsed="false">
      <c r="A4" s="7" t="s">
        <v>147</v>
      </c>
      <c r="B4" s="7" t="s">
        <v>148</v>
      </c>
      <c r="C4" s="7" t="s">
        <v>149</v>
      </c>
      <c r="D4" s="7" t="s">
        <v>150</v>
      </c>
      <c r="E4" s="7" t="s">
        <v>151</v>
      </c>
      <c r="F4" s="7" t="s">
        <v>152</v>
      </c>
      <c r="G4" s="7" t="s">
        <v>153</v>
      </c>
    </row>
    <row r="5" customFormat="false" ht="43.5" hidden="false" customHeight="true" outlineLevel="0" collapsed="false">
      <c r="A5" s="17" t="s">
        <v>38</v>
      </c>
      <c r="B5" s="15" t="s">
        <v>154</v>
      </c>
      <c r="C5" s="15" t="s">
        <v>155</v>
      </c>
      <c r="D5" s="15" t="s">
        <v>156</v>
      </c>
      <c r="E5" s="18" t="n">
        <v>0.9</v>
      </c>
      <c r="F5" s="19" t="n">
        <v>400000</v>
      </c>
      <c r="G5" s="20" t="n">
        <f aca="false">E5*F5</f>
        <v>360000</v>
      </c>
    </row>
    <row r="6" customFormat="false" ht="43.5" hidden="false" customHeight="true" outlineLevel="0" collapsed="false">
      <c r="A6" s="17" t="s">
        <v>77</v>
      </c>
      <c r="B6" s="15" t="s">
        <v>157</v>
      </c>
      <c r="C6" s="15" t="s">
        <v>158</v>
      </c>
      <c r="D6" s="15" t="s">
        <v>159</v>
      </c>
      <c r="E6" s="18" t="n">
        <v>0.5</v>
      </c>
      <c r="F6" s="19" t="n">
        <v>600000</v>
      </c>
      <c r="G6" s="20" t="n">
        <f aca="false">E6*F6</f>
        <v>300000</v>
      </c>
    </row>
    <row r="7" customFormat="false" ht="43.5" hidden="false" customHeight="true" outlineLevel="0" collapsed="false">
      <c r="A7" s="17" t="s">
        <v>160</v>
      </c>
      <c r="B7" s="15" t="s">
        <v>161</v>
      </c>
      <c r="C7" s="15" t="s">
        <v>162</v>
      </c>
      <c r="D7" s="15" t="s">
        <v>163</v>
      </c>
      <c r="E7" s="18" t="n">
        <v>0.2</v>
      </c>
      <c r="F7" s="19" t="n">
        <v>1500000</v>
      </c>
      <c r="G7" s="20" t="n">
        <f aca="false">E7*F7</f>
        <v>300000</v>
      </c>
    </row>
    <row r="8" customFormat="false" ht="43.5" hidden="false" customHeight="true" outlineLevel="0" collapsed="false">
      <c r="A8" s="17" t="s">
        <v>164</v>
      </c>
      <c r="B8" s="15" t="s">
        <v>165</v>
      </c>
      <c r="C8" s="15" t="s">
        <v>166</v>
      </c>
      <c r="D8" s="15" t="s">
        <v>167</v>
      </c>
      <c r="E8" s="18" t="n">
        <v>0.05</v>
      </c>
      <c r="F8" s="19" t="n">
        <v>900000</v>
      </c>
      <c r="G8" s="20" t="n">
        <f aca="false">E8*F8</f>
        <v>45000</v>
      </c>
    </row>
    <row r="9" customFormat="false" ht="15" hidden="false" customHeight="false" outlineLevel="0" collapsed="false">
      <c r="D9" s="12" t="s">
        <v>168</v>
      </c>
      <c r="F9" s="21" t="n">
        <f aca="false">SUM(F5:F8)</f>
        <v>3400000</v>
      </c>
      <c r="G9" s="21" t="n">
        <f aca="false">SUM(G5:G8)</f>
        <v>1005000</v>
      </c>
    </row>
    <row r="11" customFormat="false" ht="43.25" hidden="false" customHeight="false" outlineLevel="0" collapsed="false">
      <c r="B11" s="22" t="s">
        <v>169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36"/>
    <col collapsed="false" customWidth="true" hidden="false" outlineLevel="0" max="3" min="3" style="0" width="40"/>
    <col collapsed="false" customWidth="true" hidden="false" outlineLevel="0" max="4" min="4" style="0" width="30"/>
    <col collapsed="false" customWidth="true" hidden="false" outlineLevel="0" max="5" min="5" style="0" width="24"/>
    <col collapsed="false" customWidth="true" hidden="false" outlineLevel="0" max="6" min="6" style="0" width="14"/>
    <col collapsed="false" customWidth="true" hidden="false" outlineLevel="0" max="7" min="7" style="0" width="12"/>
  </cols>
  <sheetData>
    <row r="1" customFormat="false" ht="17.35" hidden="false" customHeight="false" outlineLevel="0" collapsed="false">
      <c r="A1" s="1" t="s">
        <v>170</v>
      </c>
    </row>
    <row r="2" customFormat="false" ht="15" hidden="false" customHeight="false" outlineLevel="0" collapsed="false">
      <c r="A2" s="2" t="s">
        <v>171</v>
      </c>
    </row>
    <row r="4" customFormat="false" ht="15" hidden="false" customHeight="false" outlineLevel="0" collapsed="false">
      <c r="A4" s="7" t="s">
        <v>172</v>
      </c>
      <c r="B4" s="7" t="s">
        <v>173</v>
      </c>
      <c r="C4" s="7" t="s">
        <v>174</v>
      </c>
      <c r="D4" s="7" t="s">
        <v>175</v>
      </c>
      <c r="E4" s="7" t="s">
        <v>176</v>
      </c>
      <c r="F4" s="7" t="s">
        <v>177</v>
      </c>
      <c r="G4" s="7" t="s">
        <v>178</v>
      </c>
    </row>
    <row r="5" customFormat="false" ht="61.5" hidden="false" customHeight="true" outlineLevel="0" collapsed="false">
      <c r="A5" s="15" t="s">
        <v>179</v>
      </c>
      <c r="B5" s="15" t="s">
        <v>180</v>
      </c>
      <c r="C5" s="15" t="s">
        <v>181</v>
      </c>
      <c r="D5" s="15" t="s">
        <v>182</v>
      </c>
      <c r="E5" s="15" t="s">
        <v>183</v>
      </c>
      <c r="F5" s="15" t="s">
        <v>64</v>
      </c>
      <c r="G5" s="23" t="n">
        <v>0</v>
      </c>
    </row>
    <row r="6" customFormat="false" ht="61.5" hidden="false" customHeight="true" outlineLevel="0" collapsed="false">
      <c r="A6" s="15" t="s">
        <v>184</v>
      </c>
      <c r="B6" s="15" t="s">
        <v>185</v>
      </c>
      <c r="C6" s="15" t="s">
        <v>186</v>
      </c>
      <c r="D6" s="15" t="s">
        <v>187</v>
      </c>
      <c r="E6" s="15" t="s">
        <v>188</v>
      </c>
      <c r="F6" s="15" t="s">
        <v>189</v>
      </c>
      <c r="G6" s="23" t="n">
        <v>0</v>
      </c>
    </row>
    <row r="7" customFormat="false" ht="61.5" hidden="false" customHeight="true" outlineLevel="0" collapsed="false">
      <c r="A7" s="15" t="s">
        <v>190</v>
      </c>
      <c r="B7" s="15" t="s">
        <v>191</v>
      </c>
      <c r="C7" s="15" t="s">
        <v>192</v>
      </c>
      <c r="D7" s="15" t="s">
        <v>193</v>
      </c>
      <c r="E7" s="15" t="s">
        <v>194</v>
      </c>
      <c r="F7" s="15" t="s">
        <v>195</v>
      </c>
      <c r="G7" s="23" t="n">
        <v>0</v>
      </c>
    </row>
    <row r="8" customFormat="false" ht="61.5" hidden="false" customHeight="true" outlineLevel="0" collapsed="false">
      <c r="A8" s="15" t="s">
        <v>196</v>
      </c>
      <c r="B8" s="15" t="s">
        <v>197</v>
      </c>
      <c r="C8" s="15" t="s">
        <v>198</v>
      </c>
      <c r="D8" s="15" t="s">
        <v>199</v>
      </c>
      <c r="E8" s="15" t="s">
        <v>200</v>
      </c>
      <c r="F8" s="15" t="s">
        <v>201</v>
      </c>
      <c r="G8" s="23" t="n">
        <v>0</v>
      </c>
    </row>
    <row r="9" customFormat="false" ht="15" hidden="false" customHeight="false" outlineLevel="0" collapsed="false">
      <c r="F9" s="12" t="s">
        <v>202</v>
      </c>
      <c r="G9" s="24" t="n">
        <f aca="false">AVERAGE(G5:G8)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52"/>
    <col collapsed="false" customWidth="true" hidden="false" outlineLevel="0" max="3" min="3" style="0" width="40"/>
    <col collapsed="false" customWidth="true" hidden="false" outlineLevel="0" max="4" min="4" style="0" width="12"/>
    <col collapsed="false" customWidth="true" hidden="false" outlineLevel="0" max="5" min="5" style="0" width="14"/>
    <col collapsed="false" customWidth="true" hidden="false" outlineLevel="0" max="6" min="6" style="0" width="10"/>
  </cols>
  <sheetData>
    <row r="1" customFormat="false" ht="17.35" hidden="false" customHeight="false" outlineLevel="0" collapsed="false">
      <c r="A1" s="1" t="s">
        <v>203</v>
      </c>
    </row>
    <row r="2" customFormat="false" ht="15" hidden="false" customHeight="false" outlineLevel="0" collapsed="false">
      <c r="A2" s="2" t="s">
        <v>204</v>
      </c>
    </row>
    <row r="4" customFormat="false" ht="15" hidden="false" customHeight="false" outlineLevel="0" collapsed="false">
      <c r="A4" s="7" t="s">
        <v>205</v>
      </c>
      <c r="B4" s="7" t="s">
        <v>206</v>
      </c>
      <c r="C4" s="7" t="s">
        <v>207</v>
      </c>
      <c r="D4" s="7" t="s">
        <v>208</v>
      </c>
      <c r="E4" s="7" t="s">
        <v>209</v>
      </c>
      <c r="F4" s="7" t="s">
        <v>210</v>
      </c>
    </row>
    <row r="5" customFormat="false" ht="45.75" hidden="false" customHeight="true" outlineLevel="0" collapsed="false">
      <c r="A5" s="17" t="s">
        <v>211</v>
      </c>
      <c r="B5" s="15" t="s">
        <v>212</v>
      </c>
      <c r="C5" s="15" t="s">
        <v>213</v>
      </c>
      <c r="D5" s="25" t="n">
        <v>3</v>
      </c>
      <c r="E5" s="25" t="n">
        <v>2</v>
      </c>
      <c r="F5" s="26" t="n">
        <f aca="false">D5-E5</f>
        <v>1</v>
      </c>
    </row>
    <row r="6" customFormat="false" ht="45.75" hidden="false" customHeight="true" outlineLevel="0" collapsed="false">
      <c r="A6" s="17" t="s">
        <v>214</v>
      </c>
      <c r="B6" s="15" t="s">
        <v>215</v>
      </c>
      <c r="C6" s="15" t="s">
        <v>216</v>
      </c>
      <c r="D6" s="25" t="n">
        <v>3</v>
      </c>
      <c r="E6" s="25" t="n">
        <v>2</v>
      </c>
      <c r="F6" s="26" t="n">
        <f aca="false">D6-E6</f>
        <v>1</v>
      </c>
    </row>
    <row r="7" customFormat="false" ht="45.75" hidden="false" customHeight="true" outlineLevel="0" collapsed="false">
      <c r="A7" s="17" t="s">
        <v>217</v>
      </c>
      <c r="B7" s="15" t="s">
        <v>218</v>
      </c>
      <c r="C7" s="15" t="s">
        <v>219</v>
      </c>
      <c r="D7" s="25" t="n">
        <v>3</v>
      </c>
      <c r="E7" s="25" t="n">
        <v>2</v>
      </c>
      <c r="F7" s="26" t="n">
        <f aca="false">D7-E7</f>
        <v>1</v>
      </c>
    </row>
    <row r="8" customFormat="false" ht="15" hidden="false" customHeight="false" outlineLevel="0" collapsed="false">
      <c r="B8" s="12" t="s">
        <v>220</v>
      </c>
      <c r="D8" s="27" t="n">
        <f aca="false">AVERAGE(D5:D7)</f>
        <v>3</v>
      </c>
      <c r="E8" s="27" t="n">
        <f aca="false">AVERAGE(E5:E7)</f>
        <v>2</v>
      </c>
    </row>
    <row r="10" customFormat="false" ht="43.25" hidden="false" customHeight="false" outlineLevel="0" collapsed="false">
      <c r="B10" s="22" t="s">
        <v>221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2026-07-22T20:05:48Z</dcterms:created>
  <dc:creator>openpyxl</dc:creator>
  <dc:description/>
  <dc:language>en-US</dc:language>
  <cp:lastModifiedBy/>
  <dcterms:modified xsi:type="dcterms:W3CDTF">2026-07-22T20:05:48Z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